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FCDF09-6914-417B-B980-F79D0E10D7FA}" xr6:coauthVersionLast="47" xr6:coauthVersionMax="47" xr10:uidLastSave="{00000000-0000-0000-0000-000000000000}"/>
  <bookViews>
    <workbookView xWindow="0" yWindow="0" windowWidth="20490" windowHeight="10920" tabRatio="500" activeTab="1" xr2:uid="{00000000-000D-0000-FFFF-FFFF00000000}"/>
  </bookViews>
  <sheets>
    <sheet name="工作表2" sheetId="1" r:id="rId1"/>
    <sheet name="香園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I14" i="2"/>
  <c r="K14" i="2" s="1"/>
  <c r="G14" i="2"/>
  <c r="O13" i="2"/>
  <c r="M13" i="2"/>
  <c r="K13" i="2"/>
  <c r="I13" i="2"/>
  <c r="G13" i="2"/>
  <c r="E13" i="2"/>
  <c r="O12" i="2"/>
  <c r="M12" i="2"/>
  <c r="K12" i="2"/>
  <c r="I12" i="2"/>
  <c r="G12" i="2"/>
  <c r="E12" i="2"/>
  <c r="G10" i="2"/>
  <c r="I7" i="2"/>
  <c r="M6" i="2"/>
  <c r="I6" i="2"/>
  <c r="O5" i="2"/>
  <c r="M5" i="2"/>
  <c r="K5" i="2"/>
  <c r="I5" i="2"/>
  <c r="G5" i="2"/>
  <c r="E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<sst xmlns="http://schemas.openxmlformats.org/spreadsheetml/2006/main" count="81" uniqueCount="45">
  <si>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</si>
  <si>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</si>
  <si>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</si>
  <si>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</si>
  <si>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</si>
  <si>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</si>
  <si>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</si>
  <si>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</si>
  <si>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</si>
  <si>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</si>
  <si>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</si>
  <si>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</si>
  <si>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</si>
  <si>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</si>
  <si>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</si>
  <si>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</si>
  <si>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</si>
  <si>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香園飲料</t>
    <phoneticPr fontId="11" type="noConversion"/>
  </si>
  <si>
    <t>配菜</t>
    <phoneticPr fontId="11" type="noConversion"/>
  </si>
  <si>
    <t>香園蛋糕</t>
    <phoneticPr fontId="11" type="noConversion"/>
  </si>
  <si>
    <t>養生飯</t>
  </si>
  <si>
    <t>白飯</t>
    <phoneticPr fontId="11" type="noConversion"/>
  </si>
  <si>
    <t>特餐</t>
    <phoneticPr fontId="11" type="noConversion"/>
  </si>
  <si>
    <t>聖誕餐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</si>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</sst>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1209-1215-4.xlsx" TargetMode="External"/><Relationship Id="rId1" Type="http://schemas.openxmlformats.org/officeDocument/2006/relationships/externalLinkPath" Target="&#39321;&#20013;113-1209-1215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迥菜單"/>
      <sheetName val="香中量單"/>
      <sheetName val="工作表1"/>
    </sheetNames>
    <sheetDataSet>
      <sheetData sheetId="0"/>
      <sheetData sheetId="1">
        <row r="30">
          <cell r="B30" t="str">
            <v>豆芽肉絲</v>
          </cell>
        </row>
        <row r="34">
          <cell r="B34" t="str">
            <v>青絲炒肉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三色玉米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92">
          <cell r="B92" t="str">
            <v>肉絲炒粿條</v>
          </cell>
        </row>
        <row r="98">
          <cell r="B98" t="str">
            <v>醬汁雞腿</v>
          </cell>
        </row>
        <row r="102">
          <cell r="B102" t="str">
            <v>海芽味噌湯</v>
          </cell>
        </row>
        <row r="106">
          <cell r="B106" t="str">
            <v>無錫肉排</v>
          </cell>
        </row>
        <row r="107">
          <cell r="B107" t="str">
            <v>酸菜筍干</v>
          </cell>
        </row>
        <row r="111">
          <cell r="B111" t="str">
            <v>青菜豆腐湯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咖哩洋芋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海芽薑絲湯</v>
          </cell>
        </row>
        <row r="184">
          <cell r="B184" t="str">
            <v>紅燒豆腐</v>
          </cell>
        </row>
        <row r="186">
          <cell r="B186" t="str">
            <v>三色南瓜</v>
          </cell>
        </row>
        <row r="191">
          <cell r="B191" t="str">
            <v>酸菜竹筍湯</v>
          </cell>
        </row>
        <row r="200">
          <cell r="C200" t="str">
            <v>香園飲料</v>
          </cell>
        </row>
        <row r="201">
          <cell r="C201" t="str">
            <v>香園蛋糕</v>
          </cell>
        </row>
        <row r="210">
          <cell r="B210" t="str">
            <v>無骨香雞排</v>
          </cell>
        </row>
        <row r="214">
          <cell r="B214" t="str">
            <v>咖哩粉絲</v>
          </cell>
        </row>
        <row r="223">
          <cell r="B223" t="str">
            <v>黑胡椒肉片</v>
          </cell>
        </row>
        <row r="226">
          <cell r="B226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蘿蔔雞湯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zoomScaleNormal="100" workbookViewId="0">
      <selection activeCell="D10" sqref="D10"/>
    </sheetView>
  </sheetViews>
  <sheetFormatPr defaultRowHeight="16.5"/>
  <cols>
    <col min="1" max="1" width="4.375" style="57" bestFit="1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3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6384" width="9" style="57"/>
  </cols>
  <sheetData>
    <row r="1" spans="1:22" ht="39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2" ht="23.25" customHeight="1" thickBot="1">
      <c r="A2" s="58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22" ht="23.25" customHeight="1">
      <c r="A3" s="61" t="s">
        <v>1</v>
      </c>
      <c r="B3" s="62" t="s">
        <v>15</v>
      </c>
      <c r="C3" s="63">
        <v>45635</v>
      </c>
      <c r="D3" s="64"/>
      <c r="E3" s="65">
        <f>C3+1</f>
        <v>45636</v>
      </c>
      <c r="F3" s="66"/>
      <c r="G3" s="65">
        <f>E3+1</f>
        <v>45637</v>
      </c>
      <c r="H3" s="66"/>
      <c r="I3" s="65">
        <f>G3+1</f>
        <v>45638</v>
      </c>
      <c r="J3" s="66"/>
      <c r="K3" s="65">
        <f>I3+1</f>
        <v>45639</v>
      </c>
      <c r="L3" s="66"/>
      <c r="M3" s="65">
        <f>K3+1</f>
        <v>45640</v>
      </c>
      <c r="N3" s="66"/>
      <c r="O3" s="65">
        <f>M3+1</f>
        <v>45641</v>
      </c>
      <c r="P3" s="66"/>
    </row>
    <row r="4" spans="1:22" ht="23.25" customHeight="1" thickBot="1">
      <c r="A4" s="67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68" t="s">
        <v>3</v>
      </c>
      <c r="B5" s="8" t="s">
        <v>4</v>
      </c>
      <c r="C5" s="9" t="s">
        <v>17</v>
      </c>
      <c r="D5" s="10">
        <v>300</v>
      </c>
      <c r="E5" s="50" t="str">
        <f>[1]香中量單!B43</f>
        <v>客家炒米粉</v>
      </c>
      <c r="F5" s="84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[1]香中量單!C200</f>
        <v>香園飲料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69"/>
      <c r="B6" s="13" t="s">
        <v>18</v>
      </c>
      <c r="C6" s="14" t="s">
        <v>19</v>
      </c>
      <c r="D6" s="16">
        <v>120</v>
      </c>
      <c r="E6" s="51"/>
      <c r="F6" s="85"/>
      <c r="G6" s="14"/>
      <c r="H6" s="16"/>
      <c r="I6" s="14" t="str">
        <f>[1]香中量單!B122</f>
        <v>五味麵筋</v>
      </c>
      <c r="J6" s="70">
        <v>75</v>
      </c>
      <c r="K6" s="14"/>
      <c r="L6" s="15"/>
      <c r="M6" s="14" t="str">
        <f>[1]香中量單!C201</f>
        <v>香園蛋糕</v>
      </c>
      <c r="N6" s="13">
        <v>120</v>
      </c>
      <c r="O6" s="14"/>
      <c r="P6" s="18"/>
    </row>
    <row r="7" spans="1:22" ht="23.25" customHeight="1">
      <c r="A7" s="69"/>
      <c r="B7" s="13"/>
      <c r="C7" s="14"/>
      <c r="D7" s="19"/>
      <c r="E7" s="51"/>
      <c r="F7" s="86"/>
      <c r="G7" s="14"/>
      <c r="H7" s="71"/>
      <c r="I7" s="14" t="str">
        <f>[1]香中量單!B123</f>
        <v>麻油脆瓜</v>
      </c>
      <c r="J7" s="72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69"/>
      <c r="B8" s="13"/>
      <c r="C8" s="14"/>
      <c r="D8" s="16"/>
      <c r="E8" s="51"/>
      <c r="F8" s="87"/>
      <c r="G8" s="14"/>
      <c r="H8" s="16"/>
      <c r="I8" s="17"/>
      <c r="J8" s="13"/>
      <c r="K8" s="14"/>
      <c r="L8" s="73"/>
      <c r="M8" s="17"/>
      <c r="N8" s="13"/>
      <c r="O8" s="14"/>
      <c r="P8" s="16"/>
    </row>
    <row r="9" spans="1:22" ht="23.25" customHeight="1" thickTop="1" thickBot="1">
      <c r="A9" s="7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68" t="s">
        <v>5</v>
      </c>
      <c r="B10" s="8" t="s">
        <v>4</v>
      </c>
      <c r="C10" s="29" t="s">
        <v>6</v>
      </c>
      <c r="D10" s="10">
        <v>280</v>
      </c>
      <c r="E10" s="29" t="s">
        <v>20</v>
      </c>
      <c r="F10" s="10">
        <v>280</v>
      </c>
      <c r="G10" s="30" t="str">
        <f>[1]香中量單!B92</f>
        <v>肉絲炒粿條</v>
      </c>
      <c r="H10" s="10">
        <v>280</v>
      </c>
      <c r="I10" s="31" t="s">
        <v>6</v>
      </c>
      <c r="J10" s="8">
        <v>280</v>
      </c>
      <c r="K10" s="29" t="s">
        <v>21</v>
      </c>
      <c r="L10" s="10">
        <v>280</v>
      </c>
      <c r="M10" s="29" t="s">
        <v>21</v>
      </c>
      <c r="N10" s="13">
        <v>280</v>
      </c>
      <c r="O10" s="30" t="s">
        <v>6</v>
      </c>
      <c r="P10" s="18">
        <v>280</v>
      </c>
    </row>
    <row r="11" spans="1:22" ht="23.25" customHeight="1">
      <c r="A11" s="75"/>
      <c r="B11" s="76" t="s">
        <v>22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75"/>
      <c r="B12" s="13" t="s">
        <v>7</v>
      </c>
      <c r="C12" s="14" t="s">
        <v>23</v>
      </c>
      <c r="D12" s="16"/>
      <c r="E12" s="14" t="str">
        <f>[1]香中量單!B54</f>
        <v>黑胡椒雞排</v>
      </c>
      <c r="F12" s="16">
        <v>185</v>
      </c>
      <c r="G12" s="77" t="str">
        <f>G10</f>
        <v>肉絲炒粿條</v>
      </c>
      <c r="H12" s="16">
        <v>160</v>
      </c>
      <c r="I12" s="32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無骨香雞排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24</v>
      </c>
      <c r="T12" s="13">
        <v>175</v>
      </c>
      <c r="U12" s="14" t="s">
        <v>25</v>
      </c>
      <c r="V12" s="16">
        <v>80</v>
      </c>
    </row>
    <row r="13" spans="1:22" ht="23.25" customHeight="1">
      <c r="A13" s="75"/>
      <c r="B13" s="13" t="s">
        <v>8</v>
      </c>
      <c r="C13" s="14"/>
      <c r="D13" s="16"/>
      <c r="E13" s="14" t="str">
        <f>[1]香中量單!B55</f>
        <v>三色玉米</v>
      </c>
      <c r="F13" s="16">
        <v>75</v>
      </c>
      <c r="G13" s="14" t="str">
        <f>[1]香中量單!B98</f>
        <v>醬汁雞腿</v>
      </c>
      <c r="H13" s="16">
        <v>75</v>
      </c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[1]香中量單!B214</f>
        <v>咖哩粉絲</v>
      </c>
      <c r="N13" s="13">
        <v>60</v>
      </c>
      <c r="O13" s="14" t="str">
        <f>[1]香中量單!B252</f>
        <v>刺瓜肉片</v>
      </c>
      <c r="P13" s="16">
        <v>75</v>
      </c>
      <c r="R13" s="78"/>
      <c r="S13" s="32" t="s">
        <v>26</v>
      </c>
      <c r="T13" s="13">
        <v>65</v>
      </c>
      <c r="U13" s="14" t="s">
        <v>27</v>
      </c>
      <c r="V13" s="16">
        <v>85</v>
      </c>
    </row>
    <row r="14" spans="1:22" ht="23.25" customHeight="1">
      <c r="A14" s="75"/>
      <c r="B14" s="13" t="s">
        <v>9</v>
      </c>
      <c r="C14" s="51"/>
      <c r="D14" s="16"/>
      <c r="E14" s="14" t="s">
        <v>28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I14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78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75"/>
      <c r="B15" s="13" t="s">
        <v>11</v>
      </c>
      <c r="C15" s="14"/>
      <c r="D15" s="16"/>
      <c r="E15" s="14" t="str">
        <f>[1]香中量單!B59</f>
        <v>綠豆甜湯</v>
      </c>
      <c r="F15" s="16">
        <v>75</v>
      </c>
      <c r="G15" s="14" t="str">
        <f>[1]香中量單!B102</f>
        <v>海芽味噌湯</v>
      </c>
      <c r="H15" s="16">
        <v>35</v>
      </c>
      <c r="I15" s="32" t="str">
        <f>[1]香中量單!B140</f>
        <v>榨菜肉絲湯</v>
      </c>
      <c r="J15" s="13">
        <v>30</v>
      </c>
      <c r="K15" s="14" t="str">
        <f>[1]香中量單!B179</f>
        <v>海芽薑絲湯</v>
      </c>
      <c r="L15" s="16">
        <v>75</v>
      </c>
      <c r="M15" s="17" t="s">
        <v>29</v>
      </c>
      <c r="N15" s="13">
        <v>35</v>
      </c>
      <c r="O15" s="14" t="str">
        <f>[1]香中量單!B257</f>
        <v>蘿蔔雞湯</v>
      </c>
      <c r="P15" s="18">
        <v>30</v>
      </c>
      <c r="S15" s="32" t="s">
        <v>30</v>
      </c>
      <c r="T15" s="13">
        <v>60</v>
      </c>
      <c r="U15" s="14" t="s">
        <v>31</v>
      </c>
      <c r="V15" s="16">
        <v>75</v>
      </c>
    </row>
    <row r="16" spans="1:22" ht="23.25" customHeigh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79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2"/>
      <c r="S17" s="37" t="s">
        <v>13</v>
      </c>
      <c r="T17" s="22"/>
      <c r="U17" s="25"/>
      <c r="V17" s="38"/>
    </row>
    <row r="18" spans="1:22" ht="23.25" customHeight="1">
      <c r="A18" s="68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75"/>
      <c r="B19" s="76" t="s">
        <v>32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75"/>
      <c r="B20" s="13" t="s">
        <v>7</v>
      </c>
      <c r="C20" s="14" t="str">
        <f>[1]香中量單!B30</f>
        <v>豆芽肉絲</v>
      </c>
      <c r="D20" s="16">
        <v>165</v>
      </c>
      <c r="E20" s="14" t="str">
        <f>[1]香中量單!B67</f>
        <v>中式腸段</v>
      </c>
      <c r="F20" s="16">
        <v>175</v>
      </c>
      <c r="G20" s="14" t="str">
        <f>[1]香中量單!B106</f>
        <v>無錫肉排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黑胡椒肉片</v>
      </c>
      <c r="N20" s="13">
        <v>160</v>
      </c>
      <c r="O20" s="49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33</v>
      </c>
      <c r="V20" s="16">
        <v>85</v>
      </c>
    </row>
    <row r="21" spans="1:22" ht="23.25" customHeight="1">
      <c r="A21" s="75"/>
      <c r="B21" s="13" t="s">
        <v>8</v>
      </c>
      <c r="C21" s="88" t="str">
        <f>[1]香中量單!B34</f>
        <v>青絲炒肉</v>
      </c>
      <c r="D21" s="87">
        <v>110</v>
      </c>
      <c r="E21" s="14" t="s">
        <v>34</v>
      </c>
      <c r="F21" s="16">
        <v>75</v>
      </c>
      <c r="G21" s="14" t="str">
        <f>[1]香中量單!B107</f>
        <v>酸菜筍干</v>
      </c>
      <c r="H21" s="16">
        <v>75</v>
      </c>
      <c r="I21" s="17" t="str">
        <f>[1]香中量單!B147</f>
        <v>咖哩洋芋</v>
      </c>
      <c r="J21" s="13">
        <v>70</v>
      </c>
      <c r="K21" s="14" t="str">
        <f>[1]香中量單!B186</f>
        <v>三色南瓜</v>
      </c>
      <c r="L21" s="16">
        <v>75</v>
      </c>
      <c r="M21" s="17" t="str">
        <f>[1]香中量單!B226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35</v>
      </c>
      <c r="T21" s="13">
        <v>70</v>
      </c>
      <c r="U21" s="14" t="s">
        <v>36</v>
      </c>
      <c r="V21" s="16">
        <v>75</v>
      </c>
    </row>
    <row r="22" spans="1:22" ht="23.25" customHeight="1">
      <c r="A22" s="75"/>
      <c r="B22" s="13" t="s">
        <v>9</v>
      </c>
      <c r="C22" s="51" t="s">
        <v>10</v>
      </c>
      <c r="D22" s="87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75"/>
      <c r="B23" s="13" t="s">
        <v>11</v>
      </c>
      <c r="C23" s="14" t="s">
        <v>37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青菜豆腐湯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38</v>
      </c>
      <c r="N23" s="13">
        <v>30</v>
      </c>
      <c r="O23" s="14" t="s">
        <v>39</v>
      </c>
      <c r="P23" s="18">
        <v>35</v>
      </c>
      <c r="S23" s="17" t="s">
        <v>40</v>
      </c>
      <c r="T23" s="13">
        <v>35</v>
      </c>
      <c r="U23" s="14" t="s">
        <v>41</v>
      </c>
      <c r="V23" s="16">
        <v>30</v>
      </c>
    </row>
    <row r="24" spans="1:22" ht="23.25" customHeight="1" thickBot="1">
      <c r="A24" s="7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55" t="s">
        <v>42</v>
      </c>
      <c r="B25" s="80"/>
      <c r="C25" s="80"/>
      <c r="D25" s="80"/>
      <c r="E25" s="80"/>
      <c r="F25" s="80"/>
      <c r="G25" s="80"/>
      <c r="H25" s="56" t="s">
        <v>43</v>
      </c>
      <c r="I25" s="81"/>
      <c r="J25" s="81"/>
      <c r="K25" s="81"/>
      <c r="L25" s="54" t="s">
        <v>44</v>
      </c>
      <c r="M25" s="82"/>
      <c r="N25" s="82"/>
      <c r="O25" s="82"/>
      <c r="P25" s="82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2024-12-06T21:39:59Z</dcterms:modified>
  <dc:language>zh-TW</dc:language>
</cp:coreProperties>
</file>