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25E9E0-FA49-4192-9F45-BF41062598D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2" l="1"/>
  <c r="I14" i="2"/>
  <c r="O23" i="2"/>
  <c r="K23" i="2"/>
  <c r="I23" i="2"/>
  <c r="G23" i="2"/>
  <c r="E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E15" i="2"/>
  <c r="C15" i="2"/>
  <c r="C14" i="2"/>
  <c r="K14" i="2" s="1"/>
  <c r="O13" i="2"/>
  <c r="M13" i="2"/>
  <c r="K13" i="2"/>
  <c r="I13" i="2"/>
  <c r="E13" i="2"/>
  <c r="C13" i="2"/>
  <c r="O12" i="2"/>
  <c r="M12" i="2"/>
  <c r="K12" i="2"/>
  <c r="I12" i="2"/>
  <c r="E12" i="2"/>
  <c r="C12" i="2"/>
  <c r="I7" i="2"/>
  <c r="I6" i="2"/>
  <c r="O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<sst xmlns="http://schemas.openxmlformats.org/spreadsheetml/2006/main" count="78" uniqueCount="42">
  <si>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</si>
  <si>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</si>
  <si>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</si>
  <si>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</si>
  <si>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</si>
  <si>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</si>
  <si>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</si>
  <si>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</si>
  <si>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</si>
  <si>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</si>
  <si>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</si>
  <si>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</si>
  <si>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</si>
  <si>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</si>
  <si>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</si>
  <si>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</si>
  <si>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</si>
  <si>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特餐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</si>
  <si>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</si>
  <si>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</si>
  <si>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</si>
  <si>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</si>
  <si>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養生飯</t>
  </si>
  <si>
    <t>白飯</t>
    <phoneticPr fontId="11" type="noConversion"/>
  </si>
  <si>
    <t>停餐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</si>
  <si>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</si>
  <si>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</si>
  <si>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</si>
  <si>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</si>
  <si>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</si>
  <si>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</si>
  <si>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</si>
  <si>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</si>
  <si>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 xml:space="preserve"> </t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</si>
  <si>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</si>
  <si>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</si>
  <si>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</si>
  <si>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</si>
  <si>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</si>
  <si>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</si>
  <si>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黃瓜貢片湯</t>
    <phoneticPr fontId="11" type="noConversion"/>
  </si>
  <si>
    <t>酸菜竹筍湯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</si>
</sst>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3-1223-122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>
        <row r="5">
          <cell r="M5" t="str">
            <v>玉菜肉絲炒麵</v>
          </cell>
        </row>
      </sheetData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蔥絲炒蛋</v>
          </cell>
        </row>
        <row r="20">
          <cell r="B20" t="str">
            <v>蔬菜蟹絲湯</v>
          </cell>
        </row>
        <row r="30">
          <cell r="B30" t="str">
            <v>蔥爆肉絲</v>
          </cell>
        </row>
        <row r="34">
          <cell r="B34" t="str">
            <v>青花炒香片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開陽白菜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106">
          <cell r="B106" t="str">
            <v>醬汁雞腿</v>
          </cell>
        </row>
        <row r="107">
          <cell r="B107" t="str">
            <v>豆芽三絲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86">
          <cell r="B186" t="str">
            <v>三色腿丁</v>
          </cell>
        </row>
        <row r="191">
          <cell r="B191" t="str">
            <v>酸菜竹筍湯</v>
          </cell>
        </row>
        <row r="210">
          <cell r="B210" t="str">
            <v>五香肉燥</v>
          </cell>
        </row>
        <row r="212">
          <cell r="B212" t="str">
            <v>香菇炒三絲</v>
          </cell>
        </row>
        <row r="223">
          <cell r="B223" t="str">
            <v>御廚魚排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  <row r="270">
          <cell r="B270" t="str">
            <v>絲瓜枸杞肉絲湯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2" zoomScaleNormal="100" workbookViewId="0">
      <selection activeCell="M6" sqref="M6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2" ht="23.25" customHeight="1" thickBot="1">
      <c r="A2" s="79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22" ht="23.25" customHeight="1">
      <c r="A3" s="82" t="s">
        <v>1</v>
      </c>
      <c r="B3" s="54" t="s">
        <v>14</v>
      </c>
      <c r="C3" s="84">
        <v>45649</v>
      </c>
      <c r="D3" s="85"/>
      <c r="E3" s="86">
        <f>C3+1</f>
        <v>45650</v>
      </c>
      <c r="F3" s="87"/>
      <c r="G3" s="86">
        <f>E3+1</f>
        <v>45651</v>
      </c>
      <c r="H3" s="87"/>
      <c r="I3" s="86">
        <f>G3+1</f>
        <v>45652</v>
      </c>
      <c r="J3" s="87"/>
      <c r="K3" s="86">
        <f>I3+1</f>
        <v>45653</v>
      </c>
      <c r="L3" s="87"/>
      <c r="M3" s="86">
        <f>K3+1</f>
        <v>45654</v>
      </c>
      <c r="N3" s="87"/>
      <c r="O3" s="86">
        <f>M3+1</f>
        <v>45655</v>
      </c>
      <c r="P3" s="87"/>
    </row>
    <row r="4" spans="1:22" ht="23.25" customHeight="1" thickBot="1">
      <c r="A4" s="83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69" t="s">
        <v>3</v>
      </c>
      <c r="B5" s="8" t="s">
        <v>4</v>
      </c>
      <c r="C5" s="9" t="str">
        <f>[1]香中量單!B5</f>
        <v>蔥酥肉絲炒麵</v>
      </c>
      <c r="D5" s="10">
        <v>320</v>
      </c>
      <c r="E5" s="50" t="str">
        <f>[1]香中量單!B43</f>
        <v>客家炒米粉</v>
      </c>
      <c r="F5" s="62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[1]迥菜單!$M$5</f>
        <v>玉菜肉絲炒麵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70"/>
      <c r="B6" s="13" t="s">
        <v>16</v>
      </c>
      <c r="C6" s="14"/>
      <c r="D6" s="15"/>
      <c r="E6" s="51"/>
      <c r="F6" s="63"/>
      <c r="G6" s="14"/>
      <c r="H6" s="16"/>
      <c r="I6" s="14" t="str">
        <f>[1]香中量單!B122</f>
        <v>五味麵筋</v>
      </c>
      <c r="J6" s="55">
        <v>75</v>
      </c>
      <c r="K6" s="14"/>
      <c r="L6" s="15"/>
      <c r="M6" s="14"/>
      <c r="N6" s="13"/>
      <c r="O6" s="14"/>
      <c r="P6" s="18"/>
    </row>
    <row r="7" spans="1:22" ht="23.25" customHeight="1">
      <c r="A7" s="70"/>
      <c r="B7" s="13"/>
      <c r="C7" s="14"/>
      <c r="D7" s="19"/>
      <c r="E7" s="51"/>
      <c r="F7" s="64"/>
      <c r="G7" s="14"/>
      <c r="H7" s="56"/>
      <c r="I7" s="14" t="str">
        <f>[1]香中量單!B123</f>
        <v>麻油脆瓜</v>
      </c>
      <c r="J7" s="57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70"/>
      <c r="B8" s="13"/>
      <c r="C8" s="14"/>
      <c r="D8" s="16"/>
      <c r="E8" s="51"/>
      <c r="F8" s="65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22" ht="23.25" customHeight="1" thickTop="1" thickBot="1">
      <c r="A9" s="7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69" t="s">
        <v>5</v>
      </c>
      <c r="B10" s="8" t="s">
        <v>4</v>
      </c>
      <c r="C10" s="29" t="s">
        <v>6</v>
      </c>
      <c r="D10" s="10">
        <v>280</v>
      </c>
      <c r="E10" s="29" t="s">
        <v>22</v>
      </c>
      <c r="F10" s="10">
        <v>280</v>
      </c>
      <c r="G10" s="30"/>
      <c r="H10" s="10"/>
      <c r="I10" s="31" t="s">
        <v>6</v>
      </c>
      <c r="J10" s="8">
        <v>280</v>
      </c>
      <c r="K10" s="29" t="s">
        <v>23</v>
      </c>
      <c r="L10" s="10">
        <v>280</v>
      </c>
      <c r="M10" s="29" t="s">
        <v>23</v>
      </c>
      <c r="N10" s="13">
        <v>280</v>
      </c>
      <c r="O10" s="30" t="s">
        <v>6</v>
      </c>
      <c r="P10" s="18">
        <v>280</v>
      </c>
    </row>
    <row r="11" spans="1:22" ht="23.25" customHeight="1">
      <c r="A11" s="72"/>
      <c r="B11" s="59" t="s">
        <v>17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72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黑胡椒雞排</v>
      </c>
      <c r="F12" s="16">
        <v>185</v>
      </c>
      <c r="G12" s="14" t="s">
        <v>24</v>
      </c>
      <c r="H12" s="16"/>
      <c r="I12" s="32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25</v>
      </c>
      <c r="T12" s="13">
        <v>175</v>
      </c>
      <c r="U12" s="14" t="s">
        <v>26</v>
      </c>
      <c r="V12" s="16">
        <v>80</v>
      </c>
    </row>
    <row r="13" spans="1:22" ht="23.25" customHeight="1">
      <c r="A13" s="72"/>
      <c r="B13" s="13" t="s">
        <v>8</v>
      </c>
      <c r="C13" s="14" t="str">
        <f>[1]香中量單!B16</f>
        <v>蔥絲炒蛋</v>
      </c>
      <c r="D13" s="16">
        <v>85</v>
      </c>
      <c r="E13" s="14" t="str">
        <f>[1]香中量單!B55</f>
        <v>開陽白菜</v>
      </c>
      <c r="F13" s="16">
        <v>75</v>
      </c>
      <c r="G13" s="14"/>
      <c r="H13" s="16"/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香菇炒三絲</v>
      </c>
      <c r="N13" s="13">
        <v>60</v>
      </c>
      <c r="O13" s="14" t="str">
        <f>[1]香中量單!B252</f>
        <v>刺瓜肉片</v>
      </c>
      <c r="P13" s="16">
        <v>75</v>
      </c>
      <c r="R13" s="60"/>
      <c r="S13" s="32" t="s">
        <v>27</v>
      </c>
      <c r="T13" s="13">
        <v>65</v>
      </c>
      <c r="U13" s="14" t="s">
        <v>28</v>
      </c>
      <c r="V13" s="16">
        <v>85</v>
      </c>
    </row>
    <row r="14" spans="1:22" ht="23.25" customHeight="1">
      <c r="A14" s="72"/>
      <c r="B14" s="13" t="s">
        <v>9</v>
      </c>
      <c r="C14" s="51" t="str">
        <f>E14</f>
        <v>季節蔬菜</v>
      </c>
      <c r="D14" s="16">
        <v>50</v>
      </c>
      <c r="E14" s="14" t="s">
        <v>29</v>
      </c>
      <c r="F14" s="16">
        <v>50</v>
      </c>
      <c r="G14" s="14"/>
      <c r="H14" s="16"/>
      <c r="I14" s="14" t="str">
        <f>E14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60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72"/>
      <c r="B15" s="13" t="s">
        <v>11</v>
      </c>
      <c r="C15" s="14" t="str">
        <f>[1]香中量單!B20</f>
        <v>蔬菜蟹絲湯</v>
      </c>
      <c r="D15" s="16">
        <v>35</v>
      </c>
      <c r="E15" s="14" t="str">
        <f>[1]香中量單!B59</f>
        <v>綠豆甜湯</v>
      </c>
      <c r="F15" s="16">
        <v>75</v>
      </c>
      <c r="G15" s="14"/>
      <c r="H15" s="16"/>
      <c r="I15" s="32" t="str">
        <f>[1]香中量單!B140</f>
        <v>榨菜肉絲湯</v>
      </c>
      <c r="J15" s="13">
        <v>30</v>
      </c>
      <c r="K15" s="14" t="str">
        <f>[1]香中量單!B179</f>
        <v>海芽蛋花湯</v>
      </c>
      <c r="L15" s="16">
        <v>75</v>
      </c>
      <c r="M15" s="17" t="s">
        <v>30</v>
      </c>
      <c r="N15" s="13">
        <v>35</v>
      </c>
      <c r="O15" s="14" t="str">
        <f>[1]香中量單!B257</f>
        <v>蘿蔔貢丸湯</v>
      </c>
      <c r="P15" s="18">
        <v>30</v>
      </c>
      <c r="S15" s="32" t="s">
        <v>31</v>
      </c>
      <c r="T15" s="13">
        <v>60</v>
      </c>
      <c r="U15" s="14" t="s">
        <v>32</v>
      </c>
      <c r="V15" s="16">
        <v>75</v>
      </c>
    </row>
    <row r="16" spans="1:22" ht="23.25" customHeight="1">
      <c r="A16" s="72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73"/>
      <c r="B17" s="35"/>
      <c r="C17" s="36"/>
      <c r="D17" s="24"/>
      <c r="E17" s="36"/>
      <c r="F17" s="24"/>
      <c r="G17" s="36"/>
      <c r="H17" s="24"/>
      <c r="I17" s="37" t="s">
        <v>33</v>
      </c>
      <c r="J17" s="22"/>
      <c r="K17" s="25"/>
      <c r="L17" s="38"/>
      <c r="M17" s="37"/>
      <c r="N17" s="35"/>
      <c r="O17" s="25"/>
      <c r="P17" s="52"/>
      <c r="S17" s="37" t="s">
        <v>33</v>
      </c>
      <c r="T17" s="22"/>
      <c r="U17" s="25"/>
      <c r="V17" s="38"/>
    </row>
    <row r="18" spans="1:22" ht="23.25" customHeight="1">
      <c r="A18" s="69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72"/>
      <c r="B19" s="59" t="s">
        <v>18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72"/>
      <c r="B20" s="13" t="s">
        <v>7</v>
      </c>
      <c r="C20" s="51" t="str">
        <f>[1]香中量單!B30</f>
        <v>蔥爆肉絲</v>
      </c>
      <c r="D20" s="65">
        <v>165</v>
      </c>
      <c r="E20" s="14" t="str">
        <f>[1]香中量單!B67</f>
        <v>中式腸段</v>
      </c>
      <c r="F20" s="16">
        <v>175</v>
      </c>
      <c r="G20" s="14" t="str">
        <f>[1]香中量單!B106</f>
        <v>醬汁雞腿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49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34</v>
      </c>
      <c r="V20" s="16">
        <v>85</v>
      </c>
    </row>
    <row r="21" spans="1:22" ht="23.25" customHeight="1">
      <c r="A21" s="72"/>
      <c r="B21" s="13" t="s">
        <v>8</v>
      </c>
      <c r="C21" s="66" t="str">
        <f>[1]香中量單!B34</f>
        <v>青花炒香片</v>
      </c>
      <c r="D21" s="65">
        <v>110</v>
      </c>
      <c r="E21" s="14" t="s">
        <v>35</v>
      </c>
      <c r="F21" s="16">
        <v>75</v>
      </c>
      <c r="G21" s="14" t="str">
        <f>[1]香中量單!B107</f>
        <v>豆芽三絲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36</v>
      </c>
      <c r="T21" s="13">
        <v>70</v>
      </c>
      <c r="U21" s="14" t="s">
        <v>37</v>
      </c>
      <c r="V21" s="16">
        <v>75</v>
      </c>
    </row>
    <row r="22" spans="1:22" ht="23.25" customHeight="1">
      <c r="A22" s="72"/>
      <c r="B22" s="13" t="s">
        <v>9</v>
      </c>
      <c r="C22" s="51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72"/>
      <c r="B23" s="13" t="s">
        <v>11</v>
      </c>
      <c r="C23" s="51" t="s">
        <v>38</v>
      </c>
      <c r="D23" s="65">
        <v>35</v>
      </c>
      <c r="E23" s="14" t="str">
        <f>[1]香中量單!B72</f>
        <v>蘿蔔魚丸湯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39</v>
      </c>
      <c r="N23" s="13">
        <v>30</v>
      </c>
      <c r="O23" s="14" t="str">
        <f>[1]香中量單!B270</f>
        <v>絲瓜枸杞肉絲湯</v>
      </c>
      <c r="P23" s="18">
        <v>35</v>
      </c>
      <c r="S23" s="17" t="s">
        <v>40</v>
      </c>
      <c r="T23" s="13">
        <v>35</v>
      </c>
      <c r="U23" s="14" t="s">
        <v>41</v>
      </c>
      <c r="V23" s="16">
        <v>30</v>
      </c>
    </row>
    <row r="24" spans="1:22" ht="23.25" customHeight="1" thickBot="1">
      <c r="A24" s="7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74" t="s">
        <v>19</v>
      </c>
      <c r="B25" s="75"/>
      <c r="C25" s="75"/>
      <c r="D25" s="75"/>
      <c r="E25" s="75"/>
      <c r="F25" s="75"/>
      <c r="G25" s="75"/>
      <c r="H25" s="76" t="s">
        <v>20</v>
      </c>
      <c r="I25" s="77"/>
      <c r="J25" s="77"/>
      <c r="K25" s="77"/>
      <c r="L25" s="67" t="s">
        <v>21</v>
      </c>
      <c r="M25" s="68"/>
      <c r="N25" s="68"/>
      <c r="O25" s="68"/>
      <c r="P25" s="68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2024-12-21T09:12:56Z</dcterms:modified>
  <dc:language>zh-TW</dc:language>
</cp:coreProperties>
</file>