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73BC5D-4273-4D2B-85F6-690F1CD148BA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K14" i="2"/>
  <c r="G14" i="2"/>
  <c r="I14" i="2" s="1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10" i="2"/>
  <c r="I10" i="2"/>
  <c r="E10" i="2"/>
  <c r="I7" i="2"/>
  <c r="I6" i="2"/>
  <c r="O5" i="2"/>
  <c r="M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<sst xmlns="http://schemas.openxmlformats.org/spreadsheetml/2006/main" count="51" uniqueCount="24">
  <si>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</si>
  <si>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</si>
  <si>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</si>
  <si>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</si>
  <si>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</si>
  <si>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</si>
  <si>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</si>
  <si>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</si>
  <si>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</si>
  <si>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</si>
  <si>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</si>
  <si>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</si>
  <si>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</si>
  <si>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</si>
  <si>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日期</t>
  </si>
  <si>
    <t>星期</t>
  </si>
  <si>
    <t>配菜</t>
  </si>
  <si>
    <t>白飯</t>
    <phoneticPr fontId="8" type="noConversion"/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</si>
  <si>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</si>
  <si>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</si>
  <si>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</si>
  <si>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</si>
  <si>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</si>
  <si>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～～～ 粒粒米食點點我心  寰宇食品真心關懷  祝您用餐愉快 ～～～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</si>
</sst>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5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6" borderId="14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3" borderId="40" xfId="1" applyNumberFormat="1" applyFont="1" applyFill="1" applyBorder="1" applyAlignment="1">
      <alignment horizontal="center" vertical="center" shrinkToFit="1"/>
    </xf>
    <xf numFmtId="14" fontId="5" fillId="3" borderId="41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5&#33756;&#21934;\&#39321;&#20013;114-0602-0608-2.xlsx" TargetMode="External"/><Relationship Id="rId1" Type="http://schemas.openxmlformats.org/officeDocument/2006/relationships/externalLinkPath" Target="file:///E:\2025&#33756;&#21934;\&#39321;&#20013;114-0602-060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週菜單"/>
      <sheetName val="香中量單"/>
      <sheetName val="工作表1"/>
    </sheetNames>
    <sheetDataSet>
      <sheetData sheetId="0"/>
      <sheetData sheetId="1">
        <row r="5">
          <cell r="B5" t="str">
            <v>火腿蛋炒飯</v>
          </cell>
        </row>
        <row r="14">
          <cell r="B14" t="str">
            <v>玫瑰雞排</v>
          </cell>
        </row>
        <row r="16">
          <cell r="B16" t="str">
            <v>家常豆腐</v>
          </cell>
        </row>
        <row r="19">
          <cell r="B19" t="str">
            <v>季節蔬菜</v>
          </cell>
        </row>
        <row r="20">
          <cell r="B20" t="str">
            <v>菜頭貢丸湯</v>
          </cell>
        </row>
        <row r="28">
          <cell r="B28" t="str">
            <v>富統大熱狗</v>
          </cell>
        </row>
        <row r="30">
          <cell r="B30" t="str">
            <v>蝦皮玉菜</v>
          </cell>
        </row>
        <row r="34">
          <cell r="B34" t="str">
            <v>季節蔬菜</v>
          </cell>
        </row>
        <row r="35">
          <cell r="B35" t="str">
            <v>黃瓜鮮味湯</v>
          </cell>
        </row>
        <row r="44">
          <cell r="B44" t="str">
            <v>南瓜肉絲米粉湯</v>
          </cell>
        </row>
        <row r="52">
          <cell r="B52" t="str">
            <v>養生飯</v>
          </cell>
        </row>
        <row r="53">
          <cell r="B53" t="str">
            <v>金禧里肌豬排</v>
          </cell>
        </row>
        <row r="55">
          <cell r="B55" t="str">
            <v>豆皮白菜</v>
          </cell>
        </row>
        <row r="61">
          <cell r="B61" t="str">
            <v>綠豆湯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白玉魚丸湯</v>
          </cell>
        </row>
        <row r="82">
          <cell r="B82" t="str">
            <v>木須肉絲炒麵</v>
          </cell>
        </row>
        <row r="93">
          <cell r="B93" t="str">
            <v>脆皮雞排</v>
          </cell>
        </row>
        <row r="96">
          <cell r="B96" t="str">
            <v>彩色肉末</v>
          </cell>
        </row>
        <row r="100">
          <cell r="B100" t="str">
            <v>榨菜肉絲湯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1">
          <cell r="B121" t="str">
            <v>白稀飯</v>
          </cell>
        </row>
        <row r="122">
          <cell r="B122" t="str">
            <v>香菇麵筋</v>
          </cell>
        </row>
        <row r="123">
          <cell r="B123" t="str">
            <v>芝麻肉鬆</v>
          </cell>
        </row>
        <row r="131">
          <cell r="B131" t="str">
            <v>XO拌麵</v>
          </cell>
        </row>
        <row r="132">
          <cell r="B132" t="str">
            <v>五香雞腿</v>
          </cell>
        </row>
        <row r="134">
          <cell r="B134" t="str">
            <v>XO肉醬</v>
          </cell>
        </row>
        <row r="141">
          <cell r="B141" t="str">
            <v>海芽蛋花湯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香菇肉絲炒麵</v>
          </cell>
        </row>
        <row r="171">
          <cell r="B171" t="str">
            <v>酸菜麵腸</v>
          </cell>
        </row>
        <row r="175">
          <cell r="B175" t="str">
            <v>玉菜粉絲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肉絲蔥炒米粉</v>
          </cell>
        </row>
        <row r="210">
          <cell r="B210" t="str">
            <v>御廚魚片</v>
          </cell>
        </row>
        <row r="213">
          <cell r="B213" t="str">
            <v>青花雙色</v>
          </cell>
        </row>
        <row r="216">
          <cell r="B216" t="str">
            <v>季節蔬菜</v>
          </cell>
        </row>
        <row r="217">
          <cell r="B217" t="str">
            <v>冬瓜丸子湯</v>
          </cell>
        </row>
        <row r="223">
          <cell r="B223" t="str">
            <v>香滷雞排</v>
          </cell>
        </row>
        <row r="224">
          <cell r="B224" t="str">
            <v>白菜豆絲</v>
          </cell>
        </row>
        <row r="229">
          <cell r="B229" t="str">
            <v>竹筍排肯湯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4" sqref="B4"/>
    </sheetView>
  </sheetViews>
  <sheetFormatPr defaultColWidth="9"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73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024" width="9" style="53"/>
  </cols>
  <sheetData>
    <row r="1" spans="1:18" ht="39" thickBo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8" ht="23.25" customHeight="1" thickBot="1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23.25" customHeight="1" thickBot="1">
      <c r="A3" s="80" t="s">
        <v>1</v>
      </c>
      <c r="B3" s="54" t="s">
        <v>14</v>
      </c>
      <c r="C3" s="81">
        <v>45810</v>
      </c>
      <c r="D3" s="81"/>
      <c r="E3" s="82">
        <f>C3+1</f>
        <v>45811</v>
      </c>
      <c r="F3" s="82"/>
      <c r="G3" s="82">
        <f>E3+1</f>
        <v>45812</v>
      </c>
      <c r="H3" s="82"/>
      <c r="I3" s="82">
        <f>G3+1</f>
        <v>45813</v>
      </c>
      <c r="J3" s="82"/>
      <c r="K3" s="82">
        <f>I3+1</f>
        <v>45814</v>
      </c>
      <c r="L3" s="82"/>
      <c r="M3" s="82">
        <f>K3+1</f>
        <v>45815</v>
      </c>
      <c r="N3" s="82"/>
      <c r="O3" s="82">
        <f>M3+1</f>
        <v>45816</v>
      </c>
      <c r="P3" s="82"/>
    </row>
    <row r="4" spans="1:18" ht="23.25" customHeight="1" thickBot="1">
      <c r="A4" s="80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5" t="s">
        <v>3</v>
      </c>
      <c r="B5" s="8" t="s">
        <v>4</v>
      </c>
      <c r="C5" s="9" t="str">
        <f>[1]香中量單!B5</f>
        <v>火腿蛋炒飯</v>
      </c>
      <c r="D5" s="10">
        <v>320</v>
      </c>
      <c r="E5" s="55" t="str">
        <f>[1]香中量單!B44</f>
        <v>南瓜肉絲米粉湯</v>
      </c>
      <c r="F5" s="56">
        <v>320</v>
      </c>
      <c r="G5" s="57" t="str">
        <f>[1]香中量單!B82</f>
        <v>木須肉絲炒麵</v>
      </c>
      <c r="H5" s="58">
        <v>300</v>
      </c>
      <c r="I5" s="50" t="str">
        <f>[1]香中量單!B121</f>
        <v>白稀飯</v>
      </c>
      <c r="J5" s="10">
        <v>180</v>
      </c>
      <c r="K5" s="9" t="str">
        <f>[1]香中量單!B161</f>
        <v>香菇肉絲炒麵</v>
      </c>
      <c r="L5" s="10">
        <v>320</v>
      </c>
      <c r="M5" s="11" t="str">
        <f>[1]香中量單!B200</f>
        <v>肉絲蔥炒米粉</v>
      </c>
      <c r="N5" s="8">
        <v>320</v>
      </c>
      <c r="O5" s="9" t="str">
        <f>[1]香中量單!B239</f>
        <v>三色玉米炒飯</v>
      </c>
      <c r="P5" s="12">
        <v>275</v>
      </c>
    </row>
    <row r="6" spans="1:18" ht="23.25" customHeight="1" thickBot="1">
      <c r="A6" s="75"/>
      <c r="B6" s="13" t="s">
        <v>16</v>
      </c>
      <c r="C6" s="14"/>
      <c r="D6" s="15"/>
      <c r="E6" s="59"/>
      <c r="F6" s="60"/>
      <c r="G6" s="61"/>
      <c r="H6" s="62"/>
      <c r="I6" s="51" t="str">
        <f>[1]香中量單!B122</f>
        <v>香菇麵筋</v>
      </c>
      <c r="J6" s="15">
        <v>120</v>
      </c>
      <c r="K6" s="14"/>
      <c r="L6" s="15"/>
      <c r="M6" s="14"/>
      <c r="N6" s="13"/>
      <c r="O6" s="14"/>
      <c r="P6" s="18"/>
    </row>
    <row r="7" spans="1:18" ht="23.25" customHeight="1" thickBot="1">
      <c r="A7" s="75"/>
      <c r="B7" s="13"/>
      <c r="C7" s="14"/>
      <c r="D7" s="19"/>
      <c r="E7" s="59"/>
      <c r="F7" s="63"/>
      <c r="G7" s="61"/>
      <c r="H7" s="64"/>
      <c r="I7" s="51" t="str">
        <f>[1]香中量單!B123</f>
        <v>芝麻肉鬆</v>
      </c>
      <c r="J7" s="19">
        <v>165</v>
      </c>
      <c r="K7" s="14"/>
      <c r="L7" s="19"/>
      <c r="M7" s="17"/>
      <c r="N7" s="20"/>
      <c r="O7" s="14"/>
      <c r="P7" s="21"/>
    </row>
    <row r="8" spans="1:18" ht="23.25" customHeight="1" thickBot="1">
      <c r="A8" s="75"/>
      <c r="B8" s="13"/>
      <c r="C8" s="14"/>
      <c r="D8" s="16"/>
      <c r="E8" s="65"/>
      <c r="F8" s="66"/>
      <c r="G8" s="14"/>
      <c r="H8" s="13"/>
      <c r="I8" s="14"/>
      <c r="J8" s="16"/>
      <c r="K8" s="14"/>
      <c r="L8" s="67"/>
      <c r="M8" s="17"/>
      <c r="N8" s="13"/>
      <c r="O8" s="14"/>
      <c r="P8" s="16"/>
    </row>
    <row r="9" spans="1:18" ht="23.25" customHeight="1" thickBot="1">
      <c r="A9" s="75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75" t="s">
        <v>5</v>
      </c>
      <c r="B10" s="8" t="s">
        <v>4</v>
      </c>
      <c r="C10" s="29" t="s">
        <v>17</v>
      </c>
      <c r="D10" s="10">
        <v>280</v>
      </c>
      <c r="E10" s="29" t="str">
        <f>[1]香中量單!B52</f>
        <v>養生飯</v>
      </c>
      <c r="F10" s="10">
        <v>280</v>
      </c>
      <c r="G10" s="30" t="s">
        <v>6</v>
      </c>
      <c r="H10" s="10">
        <v>280</v>
      </c>
      <c r="I10" s="31" t="str">
        <f>[1]香中量單!B131</f>
        <v>XO拌麵</v>
      </c>
      <c r="J10" s="8">
        <v>280</v>
      </c>
      <c r="K10" s="30" t="str">
        <f>G10</f>
        <v>白飯</v>
      </c>
      <c r="L10" s="10">
        <v>280</v>
      </c>
      <c r="M10" s="31" t="s">
        <v>6</v>
      </c>
      <c r="N10" s="13">
        <v>280</v>
      </c>
      <c r="O10" s="30" t="s">
        <v>6</v>
      </c>
      <c r="P10" s="12">
        <v>280</v>
      </c>
    </row>
    <row r="11" spans="1:18" ht="23.25" customHeight="1" thickBot="1">
      <c r="A11" s="75"/>
      <c r="B11" s="68" t="s">
        <v>18</v>
      </c>
      <c r="C11" s="14"/>
      <c r="D11" s="16"/>
      <c r="E11" s="14"/>
      <c r="F11" s="16"/>
      <c r="G11" s="51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 thickBot="1">
      <c r="A12" s="75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金禧里肌豬排</v>
      </c>
      <c r="F12" s="16">
        <v>185</v>
      </c>
      <c r="G12" s="69" t="str">
        <f>[1]香中量單!B93</f>
        <v>脆皮雞排</v>
      </c>
      <c r="H12" s="16">
        <v>160</v>
      </c>
      <c r="I12" s="32" t="str">
        <f>[1]香中量單!B132</f>
        <v>五香雞腿</v>
      </c>
      <c r="J12" s="13">
        <v>280</v>
      </c>
      <c r="K12" s="14" t="str">
        <f>[1]香中量單!B171</f>
        <v>酸菜麵腸</v>
      </c>
      <c r="L12" s="16">
        <v>90</v>
      </c>
      <c r="M12" s="33" t="str">
        <f>[1]香中量單!B210</f>
        <v>御廚魚片</v>
      </c>
      <c r="N12" s="13">
        <v>185</v>
      </c>
      <c r="O12" s="14" t="str">
        <f>[1]香中量單!B249</f>
        <v>糖醋蝦排</v>
      </c>
      <c r="P12" s="18">
        <v>75</v>
      </c>
    </row>
    <row r="13" spans="1:18" ht="23.25" customHeight="1" thickBot="1">
      <c r="A13" s="75"/>
      <c r="B13" s="13" t="s">
        <v>8</v>
      </c>
      <c r="C13" s="14" t="str">
        <f>[1]香中量單!B16</f>
        <v>家常豆腐</v>
      </c>
      <c r="D13" s="16">
        <v>85</v>
      </c>
      <c r="E13" s="14" t="str">
        <f>[1]香中量單!B55</f>
        <v>豆皮白菜</v>
      </c>
      <c r="F13" s="16">
        <v>65</v>
      </c>
      <c r="G13" s="14" t="str">
        <f>[1]香中量單!B96</f>
        <v>彩色肉末</v>
      </c>
      <c r="H13" s="16">
        <v>85</v>
      </c>
      <c r="I13" s="32" t="str">
        <f>[1]香中量單!B134</f>
        <v>XO肉醬</v>
      </c>
      <c r="J13" s="13">
        <v>75</v>
      </c>
      <c r="K13" s="14" t="str">
        <f>[1]香中量單!B175</f>
        <v>玉菜粉絲</v>
      </c>
      <c r="L13" s="16">
        <v>85</v>
      </c>
      <c r="M13" s="17" t="str">
        <f>[1]香中量單!B213</f>
        <v>青花雙色</v>
      </c>
      <c r="N13" s="13">
        <v>95</v>
      </c>
      <c r="O13" s="14" t="str">
        <f>[1]香中量單!B250</f>
        <v>豆腐肉末</v>
      </c>
      <c r="P13" s="16">
        <v>75</v>
      </c>
      <c r="R13" s="70"/>
    </row>
    <row r="14" spans="1:18" ht="23.25" customHeight="1" thickBot="1">
      <c r="A14" s="75"/>
      <c r="B14" s="13" t="s">
        <v>9</v>
      </c>
      <c r="C14" s="65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G14</f>
        <v>季節蔬菜</v>
      </c>
      <c r="J14" s="13">
        <v>50</v>
      </c>
      <c r="K14" s="14" t="str">
        <f>M14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18">
        <v>50</v>
      </c>
      <c r="R14" s="70"/>
    </row>
    <row r="15" spans="1:18" ht="23.25" customHeight="1" thickBot="1">
      <c r="A15" s="75"/>
      <c r="B15" s="13" t="s">
        <v>11</v>
      </c>
      <c r="C15" s="14" t="str">
        <f>[1]香中量單!B20</f>
        <v>菜頭貢丸湯</v>
      </c>
      <c r="D15" s="16">
        <v>35</v>
      </c>
      <c r="E15" s="14" t="str">
        <f>[1]香中量單!B61</f>
        <v>綠豆湯</v>
      </c>
      <c r="F15" s="16">
        <v>65</v>
      </c>
      <c r="G15" s="14" t="str">
        <f>[1]香中量單!B100</f>
        <v>榨菜肉絲湯</v>
      </c>
      <c r="H15" s="16">
        <v>30</v>
      </c>
      <c r="I15" s="32" t="str">
        <f>[1]香中量單!B141</f>
        <v>海芽蛋花湯</v>
      </c>
      <c r="J15" s="13">
        <v>35</v>
      </c>
      <c r="K15" s="14" t="str">
        <f>[1]香中量單!B180</f>
        <v>蘿蔔貢丸湯</v>
      </c>
      <c r="L15" s="16">
        <v>30</v>
      </c>
      <c r="M15" s="17" t="str">
        <f>[1]香中量單!B217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8" ht="23.25" customHeight="1" thickBo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5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71"/>
      <c r="L17" s="38"/>
      <c r="M17" s="37"/>
      <c r="N17" s="35"/>
      <c r="O17" s="25"/>
      <c r="P17" s="52"/>
    </row>
    <row r="18" spans="1:16" ht="23.25" customHeight="1" thickBot="1">
      <c r="A18" s="75" t="s">
        <v>12</v>
      </c>
      <c r="B18" s="39" t="s">
        <v>4</v>
      </c>
      <c r="C18" s="29" t="s">
        <v>17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75"/>
      <c r="B19" s="68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75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香滷雞排</v>
      </c>
      <c r="N20" s="13">
        <v>160</v>
      </c>
      <c r="O20" s="49" t="str">
        <f>[1]香中量單!B262</f>
        <v>茄汁燒肉</v>
      </c>
      <c r="P20" s="18">
        <v>165</v>
      </c>
    </row>
    <row r="21" spans="1:16" ht="23.25" customHeight="1" thickBot="1">
      <c r="A21" s="75"/>
      <c r="B21" s="13" t="s">
        <v>8</v>
      </c>
      <c r="C21" s="72" t="str">
        <f>[1]香中量單!B30</f>
        <v>蝦皮玉菜</v>
      </c>
      <c r="D21" s="66">
        <v>70</v>
      </c>
      <c r="E21" s="14" t="str">
        <f>[1]香中量單!B69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白菜豆絲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75"/>
      <c r="B22" s="13" t="s">
        <v>9</v>
      </c>
      <c r="C22" s="65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75"/>
      <c r="B23" s="13" t="s">
        <v>11</v>
      </c>
      <c r="C23" s="14" t="str">
        <f>[1]香中量單!B35</f>
        <v>黃瓜鮮味湯</v>
      </c>
      <c r="D23" s="16">
        <v>30</v>
      </c>
      <c r="E23" s="14" t="str">
        <f>[1]香中量單!B74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竹筍排肯湯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75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76" t="s">
        <v>20</v>
      </c>
      <c r="B25" s="76"/>
      <c r="C25" s="76"/>
      <c r="D25" s="76"/>
      <c r="E25" s="76"/>
      <c r="F25" s="76"/>
      <c r="G25" s="76"/>
      <c r="H25" s="77" t="s">
        <v>21</v>
      </c>
      <c r="I25" s="77"/>
      <c r="J25" s="77"/>
      <c r="K25" s="77"/>
      <c r="L25" s="74" t="s">
        <v>22</v>
      </c>
      <c r="M25" s="74"/>
      <c r="N25" s="74"/>
      <c r="O25" s="74"/>
      <c r="P25" s="74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2025-05-30T16:45:51Z</dcterms:modified>
  <dc:language>zh-TW</dc:language>
</cp:coreProperties>
</file>