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61F8F9-2A07-4F0E-A5D4-16FF343165A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" i="2" l="1"/>
  <c r="M23" i="2" l="1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G15" i="2"/>
  <c r="E15" i="2"/>
  <c r="C15" i="2"/>
  <c r="O13" i="2"/>
  <c r="M13" i="2"/>
  <c r="K13" i="2"/>
  <c r="G13" i="2"/>
  <c r="E13" i="2"/>
  <c r="C13" i="2"/>
  <c r="O12" i="2"/>
  <c r="M12" i="2"/>
  <c r="K12" i="2"/>
  <c r="I12" i="2"/>
  <c r="G12" i="2"/>
  <c r="E12" i="2"/>
  <c r="C12" i="2"/>
  <c r="G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<sst xmlns="http://schemas.openxmlformats.org/spreadsheetml/2006/main" count="63" uniqueCount="28">
  <si>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</si>
  <si>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</si>
  <si>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</si>
  <si>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</si>
  <si>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</si>
  <si>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</si>
  <si>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</si>
  <si>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</si>
  <si>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</si>
  <si>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</si>
  <si>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</si>
  <si>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</si>
  <si>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</si>
  <si>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</si>
  <si>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</si>
  <si>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</si>
  <si>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</si>
  <si>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</si>
  <si>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</si>
  <si>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</si>
  <si>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</si>
  <si>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</si>
  <si>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</si>
  <si>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牛肉麵</t>
    <phoneticPr fontId="11" type="noConversion"/>
  </si>
  <si>
    <t>蘿蔔+酸菜</t>
    <phoneticPr fontId="11" type="noConversion"/>
  </si>
  <si>
    <t>青菜</t>
    <phoneticPr fontId="11" type="noConversion"/>
  </si>
  <si>
    <t xml:space="preserve"> </t>
    <phoneticPr fontId="11" type="noConversion"/>
  </si>
  <si>
    <t>竹筍貢丸湯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</si>
</sst>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 shrinkToFit="1"/>
    </xf>
    <xf numFmtId="0" fontId="5" fillId="4" borderId="26" xfId="1" applyFont="1" applyFill="1" applyBorder="1" applyAlignment="1">
      <alignment horizontal="center" vertical="center" shrinkToFit="1"/>
    </xf>
    <xf numFmtId="177" fontId="5" fillId="4" borderId="31" xfId="1" applyNumberFormat="1" applyFont="1" applyFill="1" applyBorder="1" applyAlignment="1">
      <alignment horizontal="center" vertical="center" shrinkToFit="1"/>
    </xf>
    <xf numFmtId="0" fontId="4" fillId="4" borderId="4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703-0709-6.xlsx" TargetMode="External"/><Relationship Id="rId1" Type="http://schemas.openxmlformats.org/officeDocument/2006/relationships/externalLinkPath" Target="&#39321;&#20013;112-0703-0709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雞茸瘦肉炒飯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豆腐味噌湯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番茄蛋花湯</v>
          </cell>
        </row>
        <row r="44">
          <cell r="B44" t="str">
            <v>油蔥肉絲炒麵</v>
          </cell>
        </row>
        <row r="54">
          <cell r="B54" t="str">
            <v>紅燒扣肉</v>
          </cell>
        </row>
        <row r="57">
          <cell r="B57" t="str">
            <v>蛋酥白菜</v>
          </cell>
        </row>
        <row r="63">
          <cell r="B63" t="str">
            <v>綠豆薏仁</v>
          </cell>
        </row>
        <row r="67">
          <cell r="B67" t="str">
            <v>蔥燒魚片</v>
          </cell>
        </row>
        <row r="68">
          <cell r="B68" t="str">
            <v>青椒炒肉</v>
          </cell>
        </row>
        <row r="73">
          <cell r="B73" t="str">
            <v>玉米蛋花湯</v>
          </cell>
        </row>
        <row r="82">
          <cell r="B82" t="str">
            <v>三色濃湯</v>
          </cell>
        </row>
        <row r="93">
          <cell r="B93" t="str">
            <v>黑胡椒雞腿</v>
          </cell>
        </row>
        <row r="95">
          <cell r="B95" t="str">
            <v>菜頭炒雞絲</v>
          </cell>
        </row>
        <row r="99">
          <cell r="B99" t="str">
            <v>菇菇肉絲湯</v>
          </cell>
        </row>
        <row r="106">
          <cell r="B106" t="str">
            <v>紅燒雞排</v>
          </cell>
        </row>
        <row r="108">
          <cell r="B108" t="str">
            <v>塔香油腐</v>
          </cell>
        </row>
        <row r="112">
          <cell r="B112" t="str">
            <v>竹筍肉絲湯</v>
          </cell>
        </row>
        <row r="122">
          <cell r="B122" t="str">
            <v>什錦蔬菜炒飯</v>
          </cell>
        </row>
        <row r="132">
          <cell r="B132" t="str">
            <v>紅燒牛肉麵</v>
          </cell>
        </row>
        <row r="145">
          <cell r="B145" t="str">
            <v>糖醋雞排</v>
          </cell>
        </row>
        <row r="147">
          <cell r="B147" t="str">
            <v>青瓜泡鱿魚</v>
          </cell>
        </row>
        <row r="152">
          <cell r="B152" t="str">
            <v>海芽豆腐湯</v>
          </cell>
        </row>
        <row r="161">
          <cell r="B161" t="str">
            <v>客家炒米粉</v>
          </cell>
        </row>
        <row r="171">
          <cell r="B171" t="str">
            <v>三杯豆包</v>
          </cell>
        </row>
        <row r="174">
          <cell r="B174" t="str">
            <v>螞蟻上樹</v>
          </cell>
        </row>
        <row r="178">
          <cell r="B178" t="str">
            <v>胡瓜排骨湯</v>
          </cell>
        </row>
        <row r="184">
          <cell r="B184" t="str">
            <v>肉末燒豆腐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04">
          <cell r="B204" t="str">
            <v>桂冠饅頭</v>
          </cell>
        </row>
        <row r="210">
          <cell r="B210" t="str">
            <v>椒香魷魚排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油蔥雞排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雞絲炒麵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大白菜羹湯</v>
          </cell>
        </row>
        <row r="262">
          <cell r="B262" t="str">
            <v>香滷雞排</v>
          </cell>
        </row>
        <row r="263">
          <cell r="B263" t="str">
            <v>開陽白菜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I17" sqref="I17"/>
    </sheetView>
  </sheetViews>
  <sheetFormatPr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57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6384" width="9" style="53"/>
  </cols>
  <sheetData>
    <row r="1" spans="1:18" ht="39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ht="23.25" customHeight="1" thickBot="1">
      <c r="A2" s="71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8" ht="23.25" customHeight="1">
      <c r="A3" s="74" t="s">
        <v>1</v>
      </c>
      <c r="B3" s="54" t="s">
        <v>15</v>
      </c>
      <c r="C3" s="76">
        <v>45110</v>
      </c>
      <c r="D3" s="77"/>
      <c r="E3" s="78">
        <f>C3+1</f>
        <v>45111</v>
      </c>
      <c r="F3" s="79"/>
      <c r="G3" s="78">
        <f>E3+1</f>
        <v>45112</v>
      </c>
      <c r="H3" s="79"/>
      <c r="I3" s="78">
        <f>G3+1</f>
        <v>45113</v>
      </c>
      <c r="J3" s="79"/>
      <c r="K3" s="78">
        <f>I3+1</f>
        <v>45114</v>
      </c>
      <c r="L3" s="79"/>
      <c r="M3" s="78">
        <f>K3+1</f>
        <v>45115</v>
      </c>
      <c r="N3" s="79"/>
      <c r="O3" s="78">
        <f>M3+1</f>
        <v>45116</v>
      </c>
      <c r="P3" s="79"/>
    </row>
    <row r="4" spans="1:18" ht="23.25" customHeight="1" thickBot="1">
      <c r="A4" s="75"/>
      <c r="B4" s="48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2" t="s">
        <v>3</v>
      </c>
      <c r="B5" s="8" t="s">
        <v>4</v>
      </c>
      <c r="C5" s="9" t="str">
        <f>[1]香中量單!B5</f>
        <v>雞茸瘦肉炒飯</v>
      </c>
      <c r="D5" s="10">
        <v>300</v>
      </c>
      <c r="E5" s="60" t="str">
        <f>[1]香中量單!B44</f>
        <v>油蔥肉絲炒麵</v>
      </c>
      <c r="F5" s="61">
        <v>320</v>
      </c>
      <c r="G5" s="9" t="str">
        <f>[1]香中量單!B82</f>
        <v>三色濃湯</v>
      </c>
      <c r="H5" s="10">
        <v>300</v>
      </c>
      <c r="I5" s="11" t="str">
        <f>[1]香中量單!B122</f>
        <v>什錦蔬菜炒飯</v>
      </c>
      <c r="J5" s="8">
        <v>280</v>
      </c>
      <c r="K5" s="9" t="str">
        <f>[1]香中量單!B161</f>
        <v>客家炒米粉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雞絲炒麵</v>
      </c>
      <c r="P5" s="12">
        <v>320</v>
      </c>
    </row>
    <row r="6" spans="1:18" ht="23.25" customHeight="1">
      <c r="A6" s="83"/>
      <c r="B6" s="13" t="s">
        <v>17</v>
      </c>
      <c r="C6" s="14"/>
      <c r="D6" s="15"/>
      <c r="E6" s="58"/>
      <c r="F6" s="62"/>
      <c r="G6" s="14" t="str">
        <f>[2]香中量單!B84</f>
        <v>鲜奶饅頭</v>
      </c>
      <c r="H6" s="16">
        <v>120</v>
      </c>
      <c r="I6" s="17"/>
      <c r="J6" s="18"/>
      <c r="K6" s="14"/>
      <c r="L6" s="15"/>
      <c r="M6" s="14" t="str">
        <f>[1]香中量單!$B$204</f>
        <v>桂冠饅頭</v>
      </c>
      <c r="N6" s="13">
        <v>120</v>
      </c>
      <c r="O6" s="14"/>
      <c r="P6" s="19"/>
    </row>
    <row r="7" spans="1:18" ht="23.25" customHeight="1">
      <c r="A7" s="83"/>
      <c r="B7" s="13"/>
      <c r="C7" s="14"/>
      <c r="D7" s="20"/>
      <c r="E7" s="58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83"/>
      <c r="B8" s="13"/>
      <c r="C8" s="14"/>
      <c r="D8" s="16"/>
      <c r="E8" s="58"/>
      <c r="F8" s="59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84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82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23</v>
      </c>
      <c r="J10" s="8">
        <v>280</v>
      </c>
      <c r="K10" s="35" t="s">
        <v>6</v>
      </c>
      <c r="L10" s="10">
        <v>280</v>
      </c>
      <c r="M10" s="35" t="s">
        <v>6</v>
      </c>
      <c r="N10" s="13">
        <v>300</v>
      </c>
      <c r="O10" s="34" t="s">
        <v>6</v>
      </c>
      <c r="P10" s="12">
        <v>290</v>
      </c>
    </row>
    <row r="11" spans="1:18" ht="23.25" customHeight="1">
      <c r="A11" s="85"/>
      <c r="B11" s="55" t="s">
        <v>18</v>
      </c>
      <c r="C11" s="14"/>
      <c r="D11" s="16"/>
      <c r="E11" s="14"/>
      <c r="F11" s="16"/>
      <c r="G11" s="58"/>
      <c r="H11" s="16"/>
      <c r="I11" s="36"/>
      <c r="J11" s="13"/>
      <c r="K11" s="14"/>
      <c r="L11" s="16"/>
      <c r="M11" s="37"/>
      <c r="N11" s="13"/>
      <c r="O11" s="64"/>
      <c r="P11" s="19"/>
    </row>
    <row r="12" spans="1:18" ht="23.25" customHeight="1">
      <c r="A12" s="85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紅燒扣肉</v>
      </c>
      <c r="F12" s="16">
        <v>185</v>
      </c>
      <c r="G12" s="58" t="str">
        <f>[1]香中量單!B93</f>
        <v>黑胡椒雞腿</v>
      </c>
      <c r="H12" s="16">
        <v>300</v>
      </c>
      <c r="I12" s="36" t="str">
        <f>[1]香中量單!B132</f>
        <v>紅燒牛肉麵</v>
      </c>
      <c r="J12" s="13">
        <v>165</v>
      </c>
      <c r="K12" s="14" t="str">
        <f>[1]香中量單!B171</f>
        <v>三杯豆包</v>
      </c>
      <c r="L12" s="16">
        <v>75</v>
      </c>
      <c r="M12" s="17" t="str">
        <f>[1]香中量單!B210</f>
        <v>椒香魷魚排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85"/>
      <c r="B13" s="13" t="s">
        <v>9</v>
      </c>
      <c r="C13" s="14" t="str">
        <f>[1]香中量單!B18</f>
        <v>蘿蔔絞肉</v>
      </c>
      <c r="D13" s="16">
        <v>85</v>
      </c>
      <c r="E13" s="14" t="str">
        <f>[1]香中量單!B57</f>
        <v>蛋酥白菜</v>
      </c>
      <c r="F13" s="16">
        <v>55</v>
      </c>
      <c r="G13" s="14" t="str">
        <f>[1]香中量單!B95</f>
        <v>菜頭炒雞絲</v>
      </c>
      <c r="H13" s="16">
        <v>185</v>
      </c>
      <c r="I13" s="36" t="s">
        <v>24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85"/>
      <c r="B14" s="13" t="s">
        <v>10</v>
      </c>
      <c r="C14" s="58" t="s">
        <v>11</v>
      </c>
      <c r="D14" s="59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25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85"/>
      <c r="B15" s="13" t="s">
        <v>12</v>
      </c>
      <c r="C15" s="58" t="str">
        <f>[1]香中量單!B22</f>
        <v>豆腐味噌湯</v>
      </c>
      <c r="D15" s="59">
        <v>35</v>
      </c>
      <c r="E15" s="14" t="str">
        <f>[1]香中量單!B63</f>
        <v>綠豆薏仁</v>
      </c>
      <c r="F15" s="16">
        <v>75</v>
      </c>
      <c r="G15" s="14" t="str">
        <f>[1]香中量單!B99</f>
        <v>菇菇肉絲湯</v>
      </c>
      <c r="H15" s="16">
        <v>35</v>
      </c>
      <c r="I15" s="36"/>
      <c r="J15" s="13"/>
      <c r="K15" s="14" t="str">
        <f>[1]香中量單!B178</f>
        <v>胡瓜排骨湯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大白菜羹湯</v>
      </c>
      <c r="P15" s="19">
        <v>30</v>
      </c>
    </row>
    <row r="16" spans="1:18" ht="23.25" customHeight="1">
      <c r="A16" s="85"/>
      <c r="B16" s="13"/>
      <c r="C16" s="58"/>
      <c r="D16" s="59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14"/>
      <c r="P16" s="19"/>
    </row>
    <row r="17" spans="1:16" ht="23.25" customHeight="1" thickBot="1">
      <c r="A17" s="86"/>
      <c r="B17" s="39"/>
      <c r="C17" s="66"/>
      <c r="D17" s="67"/>
      <c r="E17" s="40"/>
      <c r="F17" s="28"/>
      <c r="G17" s="40"/>
      <c r="H17" s="28"/>
      <c r="I17" s="41" t="s">
        <v>26</v>
      </c>
      <c r="J17" s="26"/>
      <c r="K17" s="29"/>
      <c r="L17" s="42"/>
      <c r="M17" s="41"/>
      <c r="N17" s="39"/>
      <c r="O17" s="29"/>
      <c r="P17" s="49"/>
    </row>
    <row r="18" spans="1:16" ht="23.25" customHeight="1">
      <c r="A18" s="82" t="s">
        <v>13</v>
      </c>
      <c r="B18" s="43" t="s">
        <v>4</v>
      </c>
      <c r="C18" s="68" t="s">
        <v>6</v>
      </c>
      <c r="D18" s="61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85"/>
      <c r="B19" s="55" t="s">
        <v>19</v>
      </c>
      <c r="C19" s="58"/>
      <c r="D19" s="59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5"/>
      <c r="P19" s="19"/>
    </row>
    <row r="20" spans="1:16" ht="23.25" customHeight="1">
      <c r="A20" s="85"/>
      <c r="B20" s="13" t="s">
        <v>8</v>
      </c>
      <c r="C20" s="58" t="str">
        <f>[1]香中量單!B28</f>
        <v>黃金蝦排</v>
      </c>
      <c r="D20" s="59">
        <v>165</v>
      </c>
      <c r="E20" s="14" t="str">
        <f>[1]香中量單!B67</f>
        <v>蔥燒魚片</v>
      </c>
      <c r="F20" s="16">
        <v>175</v>
      </c>
      <c r="G20" s="14" t="str">
        <f>[1]香中量單!B106</f>
        <v>紅燒雞排</v>
      </c>
      <c r="H20" s="16">
        <v>165</v>
      </c>
      <c r="I20" s="17" t="str">
        <f>[1]香中量單!B145</f>
        <v>糖醋雞排</v>
      </c>
      <c r="J20" s="13">
        <v>165</v>
      </c>
      <c r="K20" s="14" t="str">
        <f>[1]香中量單!B184</f>
        <v>肉末燒豆腐</v>
      </c>
      <c r="L20" s="16">
        <v>85</v>
      </c>
      <c r="M20" s="17" t="str">
        <f>[1]香中量單!B223</f>
        <v>油蔥雞排</v>
      </c>
      <c r="N20" s="13">
        <v>160</v>
      </c>
      <c r="O20" s="65" t="str">
        <f>[1]香中量單!B262</f>
        <v>香滷雞排</v>
      </c>
      <c r="P20" s="19">
        <v>165</v>
      </c>
    </row>
    <row r="21" spans="1:16" ht="23.25" customHeight="1">
      <c r="A21" s="85"/>
      <c r="B21" s="13" t="s">
        <v>9</v>
      </c>
      <c r="C21" s="69" t="str">
        <f>[1]香中量單!B29</f>
        <v>脆瓜魷魚</v>
      </c>
      <c r="D21" s="59">
        <v>110</v>
      </c>
      <c r="E21" s="14" t="str">
        <f>[1]香中量單!B68</f>
        <v>青椒炒肉</v>
      </c>
      <c r="F21" s="16">
        <v>75</v>
      </c>
      <c r="G21" s="14" t="str">
        <f>[1]香中量單!B108</f>
        <v>塔香油腐</v>
      </c>
      <c r="H21" s="16">
        <v>75</v>
      </c>
      <c r="I21" s="17" t="str">
        <f>[1]香中量單!B147</f>
        <v>青瓜泡鱿魚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[1]香中量單!B263</f>
        <v>開陽白菜</v>
      </c>
      <c r="P21" s="19">
        <v>60</v>
      </c>
    </row>
    <row r="22" spans="1:16" ht="23.25" customHeight="1">
      <c r="A22" s="85"/>
      <c r="B22" s="13" t="s">
        <v>10</v>
      </c>
      <c r="C22" s="58" t="s">
        <v>11</v>
      </c>
      <c r="D22" s="59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5"/>
      <c r="B23" s="13" t="s">
        <v>12</v>
      </c>
      <c r="C23" s="14" t="str">
        <f>[1]香中量單!B34</f>
        <v>番茄蛋花湯</v>
      </c>
      <c r="D23" s="16">
        <v>35</v>
      </c>
      <c r="E23" s="14" t="str">
        <f>[1]香中量單!B73</f>
        <v>玉米蛋花湯</v>
      </c>
      <c r="F23" s="16">
        <v>30</v>
      </c>
      <c r="G23" s="14" t="str">
        <f>[1]香中量單!B112</f>
        <v>竹筍肉絲湯</v>
      </c>
      <c r="H23" s="16">
        <v>35</v>
      </c>
      <c r="I23" s="17" t="str">
        <f>[1]香中量單!B152</f>
        <v>海芽豆腐湯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">
        <v>27</v>
      </c>
      <c r="P23" s="19">
        <v>35</v>
      </c>
    </row>
    <row r="24" spans="1:16" ht="23.25" customHeight="1" thickBot="1">
      <c r="A24" s="86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41"/>
      <c r="N24" s="26"/>
      <c r="O24" s="29"/>
      <c r="P24" s="32"/>
    </row>
    <row r="25" spans="1:16" ht="30.75" customHeight="1">
      <c r="A25" s="87" t="s">
        <v>20</v>
      </c>
      <c r="B25" s="88"/>
      <c r="C25" s="88"/>
      <c r="D25" s="88"/>
      <c r="E25" s="88"/>
      <c r="F25" s="88"/>
      <c r="G25" s="88"/>
      <c r="H25" s="89" t="s">
        <v>21</v>
      </c>
      <c r="I25" s="90"/>
      <c r="J25" s="90"/>
      <c r="K25" s="90"/>
      <c r="L25" s="80" t="s">
        <v>22</v>
      </c>
      <c r="M25" s="81"/>
      <c r="N25" s="81"/>
      <c r="O25" s="81"/>
      <c r="P25" s="81"/>
    </row>
    <row r="26" spans="1:16" ht="19.5">
      <c r="A26" s="46"/>
      <c r="B26" s="46"/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6"/>
    </row>
    <row r="27" spans="1:16" ht="19.5">
      <c r="A27" s="46"/>
      <c r="B27" s="46"/>
      <c r="C27" s="50"/>
      <c r="D27" s="50"/>
      <c r="E27" s="52"/>
      <c r="F27" s="52"/>
      <c r="G27" s="46"/>
      <c r="H27" s="47"/>
      <c r="I27" s="46"/>
      <c r="J27" s="46"/>
      <c r="K27" s="46"/>
      <c r="L27" s="46"/>
      <c r="M27" s="52"/>
      <c r="N27" s="52"/>
      <c r="O27" s="52"/>
      <c r="P27" s="46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2023-07-02T14:16:41Z</dcterms:modified>
  <dc:language>zh-TW</dc:language>
</cp:coreProperties>
</file>